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Z:\Board meetings\Board meeting 20 November 2024\"/>
    </mc:Choice>
  </mc:AlternateContent>
  <xr:revisionPtr revIDLastSave="0" documentId="8_{54909159-FDC8-45A8-A881-8CCE98089A4E}" xr6:coauthVersionLast="47" xr6:coauthVersionMax="47" xr10:uidLastSave="{00000000-0000-0000-0000-000000000000}"/>
  <bookViews>
    <workbookView xWindow="-120" yWindow="-120" windowWidth="29040" windowHeight="15840" xr2:uid="{00000000-000D-0000-FFFF-FFFF00000000}"/>
  </bookViews>
  <sheets>
    <sheet name="Narrative Report" sheetId="8" r:id="rId1"/>
  </sheets>
  <definedNames>
    <definedName name="_xlnm.Print_Area" localSheetId="0">'Narrative Report'!$B$1:$K$108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8" l="1"/>
  <c r="I13" i="8"/>
  <c r="I19" i="8"/>
  <c r="E93" i="8"/>
  <c r="I17" i="8" l="1"/>
  <c r="G75" i="8"/>
  <c r="G76" i="8"/>
  <c r="G77" i="8"/>
  <c r="G78" i="8"/>
  <c r="G79" i="8"/>
  <c r="G80" i="8"/>
  <c r="G81" i="8"/>
  <c r="G82" i="8"/>
  <c r="G83" i="8"/>
  <c r="G84" i="8"/>
  <c r="G85" i="8"/>
  <c r="G86" i="8"/>
  <c r="G87" i="8"/>
  <c r="G88" i="8"/>
  <c r="G89" i="8"/>
  <c r="G90" i="8"/>
  <c r="G91" i="8"/>
  <c r="G92" i="8"/>
  <c r="G74" i="8"/>
  <c r="E104" i="8" l="1"/>
  <c r="D58" i="8" l="1"/>
  <c r="F93" i="8" l="1"/>
  <c r="G93" i="8"/>
  <c r="F58" i="8" l="1"/>
  <c r="E58" i="8"/>
  <c r="D60" i="8"/>
  <c r="G56" i="8"/>
  <c r="G54" i="8"/>
  <c r="G37" i="8"/>
  <c r="E37" i="8"/>
  <c r="I35" i="8"/>
  <c r="I33" i="8"/>
  <c r="I31" i="8"/>
  <c r="G17" i="8"/>
  <c r="G21" i="8" s="1"/>
  <c r="E17" i="8"/>
  <c r="E60" i="8" l="1"/>
  <c r="F60" i="8"/>
  <c r="G58" i="8"/>
  <c r="I37" i="8"/>
  <c r="E21" i="8"/>
  <c r="I21" i="8" s="1"/>
  <c r="G60" i="8" l="1"/>
</calcChain>
</file>

<file path=xl/sharedStrings.xml><?xml version="1.0" encoding="utf-8"?>
<sst xmlns="http://schemas.openxmlformats.org/spreadsheetml/2006/main" count="84" uniqueCount="65">
  <si>
    <t>£</t>
  </si>
  <si>
    <t>MANAGEMENT CHARGES</t>
  </si>
  <si>
    <t>RENT &amp; SERVICE COSTS</t>
  </si>
  <si>
    <t>ELECTRICITY</t>
  </si>
  <si>
    <t>INSURANCE</t>
  </si>
  <si>
    <t>COMPUTER &amp; SOFTWARE</t>
  </si>
  <si>
    <t>TELEPHONE</t>
  </si>
  <si>
    <t>MOTOR EXPENSES</t>
  </si>
  <si>
    <t>PROFESSIONAL FEES</t>
  </si>
  <si>
    <t>OFFICE MAINTENANCE</t>
  </si>
  <si>
    <t>AFFILIATION FEES</t>
  </si>
  <si>
    <t>AUDIT FEES</t>
  </si>
  <si>
    <t>BANK CHARGES</t>
  </si>
  <si>
    <t>GENERAL EXPS</t>
  </si>
  <si>
    <t>TOTAL MANAGEMENT CHARGES</t>
  </si>
  <si>
    <t>Budget</t>
  </si>
  <si>
    <t>LEGAL FEES</t>
  </si>
  <si>
    <t>STAFF COSTS</t>
  </si>
  <si>
    <t>Table 1   -  Summary of the Income and Expenditure Account</t>
  </si>
  <si>
    <t>Actual</t>
  </si>
  <si>
    <t xml:space="preserve">Variance </t>
  </si>
  <si>
    <t>Total Income</t>
  </si>
  <si>
    <t>Total Cost of Sales</t>
  </si>
  <si>
    <t>Less Management charges</t>
  </si>
  <si>
    <t>Glencraig</t>
  </si>
  <si>
    <t>MG</t>
  </si>
  <si>
    <t>Clanabogan</t>
  </si>
  <si>
    <t>Totals</t>
  </si>
  <si>
    <t>Budget cost</t>
  </si>
  <si>
    <t>Variance %</t>
  </si>
  <si>
    <t>Table 3 -  Analysis of Response Maintenance by Community</t>
  </si>
  <si>
    <t>Response</t>
  </si>
  <si>
    <t>Table 4  -  Analysis of Actual Management Charges against Budget</t>
  </si>
  <si>
    <t>Variance</t>
  </si>
  <si>
    <t>PRINT, POST &amp; STATIONERY</t>
  </si>
  <si>
    <t>TENANT PARTICIPATION</t>
  </si>
  <si>
    <t>Total</t>
  </si>
  <si>
    <t>Mourne Grange</t>
  </si>
  <si>
    <t>Management Charges</t>
  </si>
  <si>
    <t>Financial Position</t>
  </si>
  <si>
    <t>TRAVEL</t>
  </si>
  <si>
    <t>BAD DEBT PROVISION - GENERAL</t>
  </si>
  <si>
    <t>TRAINING</t>
  </si>
  <si>
    <t>PAPER 4</t>
  </si>
  <si>
    <t xml:space="preserve">Main reasons for the variance against budget are as follows: </t>
  </si>
  <si>
    <t>Bank Accounts</t>
  </si>
  <si>
    <t>Debtors</t>
  </si>
  <si>
    <t>Creditors &amp; Accruals</t>
  </si>
  <si>
    <t>CASH BALANCE</t>
  </si>
  <si>
    <t>Table 2   -  Summary of the Surplus/Deficit by Community</t>
  </si>
  <si>
    <t>Actual cost</t>
  </si>
  <si>
    <t xml:space="preserve">Variance £ </t>
  </si>
  <si>
    <t>o</t>
  </si>
  <si>
    <t>Management Charges for the year amounted to £176,990 against a budget of £194,390 an underspend of £17,400. Table 4 below sets out the variances from budget.</t>
  </si>
  <si>
    <t xml:space="preserve">Response maintenance totalled £68,787 against a budget of £71,575 an underspend of £2,788.Table 3 below shows this expenditure by Community. </t>
  </si>
  <si>
    <r>
      <rPr>
        <b/>
        <sz val="14"/>
        <rFont val="Calibri"/>
        <family val="2"/>
        <scheme val="minor"/>
      </rPr>
      <t>Cost of Sales</t>
    </r>
    <r>
      <rPr>
        <sz val="14"/>
        <rFont val="Calibri"/>
        <family val="2"/>
        <scheme val="minor"/>
      </rPr>
      <t xml:space="preserve">  -   overall shows a variance of £34,793 underspent against budget                                                                                                                       </t>
    </r>
  </si>
  <si>
    <t>Statutory maintenance overspend by £11,472, most of which is attributed to FWT Remedials costing £10,724.</t>
  </si>
  <si>
    <t xml:space="preserve">The Associations cash position has improved by £53,405 in the quarter.  </t>
  </si>
  <si>
    <t xml:space="preserve">The Association recorded a surplus for the 6 months of £28,023 compared to a budgeted deficit of £2,383 - an underspend of £30,406.                                                                                                                                                                                  </t>
  </si>
  <si>
    <t>Surplus/(Deficit)</t>
  </si>
  <si>
    <r>
      <rPr>
        <b/>
        <sz val="14"/>
        <rFont val="Calibri"/>
        <family val="2"/>
        <scheme val="minor"/>
      </rPr>
      <t>Income</t>
    </r>
    <r>
      <rPr>
        <sz val="14"/>
        <rFont val="Calibri"/>
        <family val="2"/>
        <scheme val="minor"/>
      </rPr>
      <t xml:space="preserve">  - In the first quarter there was c. £15k less income than budget, but this adverse variance reduced to c. £6k in the 2nd quarter. We expect  income to be above budget for the remainder of the year due to increased occupancy in both MG and Clanabogan.MG has increased  occupancy towards the end of the 2nd quarter from 54 to 57, and Clanabogan from  27 to 28.</t>
    </r>
  </si>
  <si>
    <t>Glencraig - Novalis replace Boiler Pump cost of £3,813, Kintyre Entrance replace automatic openers £1,768.</t>
  </si>
  <si>
    <t>Clan</t>
  </si>
  <si>
    <t>Brief narrative on the Management Accounts for 6 Months ending 30th September 2024</t>
  </si>
  <si>
    <t>Planned maintenance programme for 24-25 underspend of £37,160 as at the end of September 24. However, there are several large planned projects scheduled to complete in the 3rd quarter and these will reduce this variance substantially.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</si>
</sst>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3" formatCode="_-* #,##0.00_-;\-* #,##0.00_-;_-* &quot;-&quot;??_-;_-@_-"/>
    <numFmt numFmtId="164" formatCode="_-* #,##0_-;\-* #,##0_-;_-* &quot;-&quot;??_-;_-@_-"/>
    <numFmt numFmtId="165" formatCode="0.0%"/>
  </numFmts>
  <fonts count="10" x14ac:knownFonts="1">
    <font>
      <sz val="11"/>
      <color theme="1"/>
      <name val="Calibri"/>
      <family val="2"/>
      <scheme val="minor"/>
    </font>
    <font>
      <sz val="11"/>
      <color theme="1"/>
      <name val="Calibri"/>
      <family val="2"/>
      <scheme val="minor"/>
    </font>
    <font>
      <b/>
      <sz val="14"/>
      <name val="Calibri"/>
      <family val="2"/>
      <scheme val="minor"/>
    </font>
    <font>
      <sz val="14"/>
      <color theme="1"/>
      <name val="Calibri"/>
      <family val="2"/>
      <scheme val="minor"/>
    </font>
    <font>
      <b/>
      <sz val="14"/>
      <color theme="1"/>
      <name val="Calibri"/>
      <family val="2"/>
      <scheme val="minor"/>
    </font>
    <font>
      <sz val="14"/>
      <name val="Calibri"/>
      <family val="2"/>
      <scheme val="minor"/>
    </font>
    <font>
      <sz val="14"/>
      <color rgb="FFFF0000"/>
      <name val="Calibri"/>
      <family val="2"/>
      <scheme val="minor"/>
    </font>
    <font>
      <sz val="14"/>
      <color rgb="FF000000"/>
      <name val="Calibri"/>
      <family val="2"/>
    </font>
    <font>
      <sz val="14"/>
      <color theme="1"/>
      <name val="Calibri"/>
      <family val="2"/>
    </font>
    <font>
      <b/>
      <sz val="14"/>
      <color rgb="FF000000"/>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0" fontId="0" fillId="0" borderId="0" xfId="0" applyAlignment="1">
      <alignment horizontal="right"/>
    </xf>
    <xf numFmtId="0" fontId="2" fillId="0" borderId="0" xfId="0" applyFont="1"/>
    <xf numFmtId="0" fontId="3" fillId="0" borderId="0" xfId="0" applyFont="1" applyAlignment="1">
      <alignment horizontal="right"/>
    </xf>
    <xf numFmtId="0" fontId="4" fillId="0" borderId="0" xfId="0" applyFont="1"/>
    <xf numFmtId="0" fontId="3" fillId="0" borderId="0" xfId="0" applyFont="1"/>
    <xf numFmtId="0" fontId="5" fillId="0" borderId="0" xfId="0" applyFont="1" applyAlignment="1">
      <alignment horizontal="left" wrapText="1"/>
    </xf>
    <xf numFmtId="0" fontId="3" fillId="0" borderId="0" xfId="0" applyFont="1" applyAlignment="1">
      <alignment horizontal="center"/>
    </xf>
    <xf numFmtId="0" fontId="3" fillId="0" borderId="0" xfId="0" applyFont="1" applyAlignment="1">
      <alignment horizontal="center" vertical="center"/>
    </xf>
    <xf numFmtId="164" fontId="5" fillId="0" borderId="0" xfId="1" applyNumberFormat="1" applyFont="1" applyFill="1"/>
    <xf numFmtId="3" fontId="5" fillId="0" borderId="0" xfId="0" applyNumberFormat="1" applyFont="1" applyAlignment="1">
      <alignment horizontal="center"/>
    </xf>
    <xf numFmtId="164" fontId="5" fillId="0" borderId="0" xfId="1" applyNumberFormat="1" applyFont="1"/>
    <xf numFmtId="0" fontId="5" fillId="0" borderId="0" xfId="0" applyFont="1"/>
    <xf numFmtId="164" fontId="5" fillId="0" borderId="0" xfId="0" applyNumberFormat="1" applyFont="1"/>
    <xf numFmtId="0" fontId="5" fillId="0" borderId="0" xfId="0" applyFont="1" applyAlignment="1">
      <alignment horizontal="center"/>
    </xf>
    <xf numFmtId="164" fontId="5" fillId="0" borderId="1" xfId="1" applyNumberFormat="1" applyFont="1" applyFill="1" applyBorder="1"/>
    <xf numFmtId="164" fontId="5" fillId="0" borderId="1" xfId="1" applyNumberFormat="1" applyFont="1" applyBorder="1"/>
    <xf numFmtId="164" fontId="5" fillId="0" borderId="1" xfId="0" applyNumberFormat="1" applyFont="1" applyBorder="1"/>
    <xf numFmtId="164" fontId="5" fillId="0" borderId="2" xfId="1" applyNumberFormat="1" applyFont="1" applyFill="1" applyBorder="1"/>
    <xf numFmtId="164" fontId="5" fillId="0" borderId="2" xfId="1" applyNumberFormat="1" applyFont="1" applyBorder="1"/>
    <xf numFmtId="164" fontId="5" fillId="0" borderId="2" xfId="0" applyNumberFormat="1" applyFont="1" applyBorder="1"/>
    <xf numFmtId="164" fontId="5" fillId="0" borderId="0" xfId="1" applyNumberFormat="1" applyFont="1" applyFill="1" applyBorder="1"/>
    <xf numFmtId="164" fontId="5" fillId="0" borderId="0" xfId="1" applyNumberFormat="1" applyFont="1" applyBorder="1"/>
    <xf numFmtId="0" fontId="2" fillId="0" borderId="0" xfId="0" applyFont="1" applyAlignment="1">
      <alignment horizontal="left" wrapText="1"/>
    </xf>
    <xf numFmtId="0" fontId="5" fillId="0" borderId="0" xfId="0" quotePrefix="1" applyFont="1" applyAlignment="1">
      <alignment horizontal="left" vertical="top" wrapText="1"/>
    </xf>
    <xf numFmtId="0" fontId="4" fillId="0" borderId="0" xfId="0" applyFont="1" applyAlignment="1">
      <alignment horizontal="center"/>
    </xf>
    <xf numFmtId="0" fontId="6" fillId="0" borderId="0" xfId="0" quotePrefix="1" applyFont="1" applyAlignment="1">
      <alignment horizontal="right"/>
    </xf>
    <xf numFmtId="165" fontId="5" fillId="0" borderId="1" xfId="2" applyNumberFormat="1" applyFont="1" applyBorder="1"/>
    <xf numFmtId="0" fontId="6" fillId="0" borderId="0" xfId="0" applyFont="1" applyAlignment="1">
      <alignment horizontal="right" wrapText="1"/>
    </xf>
    <xf numFmtId="6" fontId="5" fillId="0" borderId="0" xfId="0" applyNumberFormat="1" applyFont="1" applyAlignment="1">
      <alignment horizontal="left"/>
    </xf>
    <xf numFmtId="164" fontId="3" fillId="0" borderId="0" xfId="1" applyNumberFormat="1" applyFont="1"/>
    <xf numFmtId="164" fontId="2" fillId="0" borderId="3" xfId="1" applyNumberFormat="1" applyFont="1" applyBorder="1"/>
    <xf numFmtId="0" fontId="7" fillId="0" borderId="0" xfId="0" applyFont="1"/>
    <xf numFmtId="0" fontId="8" fillId="0" borderId="0" xfId="0" applyFont="1"/>
    <xf numFmtId="164" fontId="8" fillId="0" borderId="0" xfId="1" applyNumberFormat="1" applyFont="1" applyFill="1" applyBorder="1"/>
    <xf numFmtId="0" fontId="9" fillId="0" borderId="0" xfId="0" applyFont="1"/>
    <xf numFmtId="164" fontId="8" fillId="0" borderId="4" xfId="0" applyNumberFormat="1" applyFont="1" applyBorder="1"/>
    <xf numFmtId="0" fontId="5" fillId="0" borderId="0" xfId="0" applyFont="1" applyAlignment="1">
      <alignment horizontal="left" vertical="top" wrapText="1"/>
    </xf>
    <xf numFmtId="0" fontId="5" fillId="0" borderId="0" xfId="0" applyFont="1" applyAlignment="1">
      <alignment horizontal="left"/>
    </xf>
    <xf numFmtId="0" fontId="0" fillId="0" borderId="0" xfId="0" applyAlignment="1">
      <alignment horizontal="left" wrapText="1"/>
    </xf>
    <xf numFmtId="0" fontId="3" fillId="2" borderId="0" xfId="0" applyFont="1" applyFill="1" applyAlignment="1">
      <alignment horizontal="left" vertical="top" wrapText="1"/>
    </xf>
    <xf numFmtId="0" fontId="5" fillId="0" borderId="0" xfId="0" applyFont="1" applyAlignment="1">
      <alignment horizontal="left" wrapText="1"/>
    </xf>
    <xf numFmtId="0" fontId="2" fillId="0" borderId="0" xfId="0" applyFont="1" applyAlignment="1">
      <alignment horizontal="left" wrapText="1"/>
    </xf>
    <xf numFmtId="0" fontId="5" fillId="0" borderId="0" xfId="0" quotePrefix="1" applyFont="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F3BB5-A2DD-4FE8-9A47-4842B31B4BB7}">
  <dimension ref="A1:V106"/>
  <sheetViews>
    <sheetView tabSelected="1" zoomScale="87" zoomScaleNormal="87" workbookViewId="0">
      <selection activeCell="A46" sqref="A46:XFD46"/>
    </sheetView>
  </sheetViews>
  <sheetFormatPr defaultRowHeight="15" x14ac:dyDescent="0.25"/>
  <cols>
    <col min="1" max="1" width="0.85546875" style="1" customWidth="1"/>
    <col min="2" max="2" width="26.140625" customWidth="1"/>
    <col min="3" max="3" width="9.140625" customWidth="1"/>
    <col min="4" max="4" width="12" bestFit="1" customWidth="1"/>
    <col min="5" max="5" width="14.5703125" bestFit="1" customWidth="1"/>
    <col min="6" max="6" width="11.85546875" customWidth="1"/>
    <col min="7" max="7" width="12.28515625" bestFit="1" customWidth="1"/>
    <col min="8" max="8" width="11.5703125" bestFit="1" customWidth="1"/>
    <col min="9" max="9" width="10.85546875" bestFit="1" customWidth="1"/>
    <col min="10" max="10" width="9.85546875" customWidth="1"/>
    <col min="11" max="11" width="23.140625" customWidth="1"/>
    <col min="12" max="12" width="1.140625" customWidth="1"/>
    <col min="13" max="13" width="2" customWidth="1"/>
  </cols>
  <sheetData>
    <row r="1" spans="1:11" ht="9.75" customHeight="1" x14ac:dyDescent="0.3">
      <c r="K1" s="2"/>
    </row>
    <row r="2" spans="1:11" ht="6.75" customHeight="1" x14ac:dyDescent="0.25"/>
    <row r="3" spans="1:11" s="5" customFormat="1" ht="15" customHeight="1" x14ac:dyDescent="0.3">
      <c r="A3" s="3"/>
      <c r="B3" s="4" t="s">
        <v>63</v>
      </c>
      <c r="K3" s="2" t="s">
        <v>43</v>
      </c>
    </row>
    <row r="4" spans="1:11" ht="14.45" customHeight="1" x14ac:dyDescent="0.25"/>
    <row r="5" spans="1:11" ht="50.25" customHeight="1" x14ac:dyDescent="0.3">
      <c r="B5" s="41" t="s">
        <v>58</v>
      </c>
      <c r="C5" s="41"/>
      <c r="D5" s="41"/>
      <c r="E5" s="41"/>
      <c r="F5" s="41"/>
      <c r="G5" s="41"/>
      <c r="H5" s="41"/>
      <c r="I5" s="41"/>
      <c r="J5" s="41"/>
      <c r="K5" s="41"/>
    </row>
    <row r="6" spans="1:11" ht="14.45" customHeight="1" x14ac:dyDescent="0.3">
      <c r="B6" s="41"/>
      <c r="C6" s="41"/>
      <c r="D6" s="41"/>
      <c r="E6" s="41"/>
      <c r="F6" s="41"/>
      <c r="G6" s="41"/>
      <c r="H6" s="41"/>
      <c r="I6" s="41"/>
      <c r="J6" s="41"/>
      <c r="K6" s="41"/>
    </row>
    <row r="7" spans="1:11" ht="4.5" customHeight="1" x14ac:dyDescent="0.3">
      <c r="B7" s="6"/>
      <c r="C7" s="6"/>
      <c r="D7" s="6"/>
      <c r="E7" s="6"/>
      <c r="F7" s="6"/>
      <c r="G7" s="6"/>
      <c r="H7" s="6"/>
      <c r="I7" s="6"/>
      <c r="J7" s="6"/>
      <c r="K7" s="6"/>
    </row>
    <row r="8" spans="1:11" ht="14.25" customHeight="1" x14ac:dyDescent="0.3">
      <c r="B8" s="4" t="s">
        <v>18</v>
      </c>
      <c r="C8" s="4"/>
      <c r="D8" s="4"/>
      <c r="E8" s="4"/>
      <c r="F8" s="4"/>
      <c r="G8" s="4"/>
      <c r="H8" s="5"/>
      <c r="I8" s="5"/>
      <c r="J8" s="6"/>
      <c r="K8" s="6"/>
    </row>
    <row r="9" spans="1:11" ht="13.5" customHeight="1" x14ac:dyDescent="0.3">
      <c r="B9" s="5"/>
      <c r="C9" s="5"/>
      <c r="D9" s="5"/>
      <c r="E9" s="5"/>
      <c r="F9" s="7"/>
      <c r="G9" s="8"/>
      <c r="H9" s="5"/>
      <c r="I9" s="5"/>
      <c r="J9" s="6"/>
      <c r="K9" s="6"/>
    </row>
    <row r="10" spans="1:11" ht="14.45" customHeight="1" x14ac:dyDescent="0.3">
      <c r="B10" s="5"/>
      <c r="C10" s="5"/>
      <c r="D10" s="5"/>
      <c r="E10" s="7" t="s">
        <v>19</v>
      </c>
      <c r="F10" s="7"/>
      <c r="G10" s="7" t="s">
        <v>15</v>
      </c>
      <c r="H10" s="5"/>
      <c r="I10" s="5" t="s">
        <v>20</v>
      </c>
      <c r="J10" s="5"/>
      <c r="K10" s="5"/>
    </row>
    <row r="11" spans="1:11" ht="14.45" customHeight="1" x14ac:dyDescent="0.3">
      <c r="B11" s="5"/>
      <c r="C11" s="5"/>
      <c r="D11" s="5"/>
      <c r="E11" s="7" t="s">
        <v>0</v>
      </c>
      <c r="F11" s="7"/>
      <c r="G11" s="7" t="s">
        <v>0</v>
      </c>
      <c r="H11" s="5"/>
      <c r="I11" s="7" t="s">
        <v>0</v>
      </c>
      <c r="J11" s="5"/>
      <c r="K11" s="5"/>
    </row>
    <row r="12" spans="1:11" ht="8.25" customHeight="1" x14ac:dyDescent="0.3">
      <c r="B12" s="5"/>
      <c r="C12" s="5"/>
      <c r="D12" s="5"/>
      <c r="E12" s="7"/>
      <c r="F12" s="7"/>
      <c r="G12" s="7"/>
      <c r="H12" s="5"/>
      <c r="I12" s="5"/>
      <c r="J12" s="5"/>
      <c r="K12" s="5"/>
    </row>
    <row r="13" spans="1:11" ht="14.45" customHeight="1" x14ac:dyDescent="0.3">
      <c r="B13" s="5" t="s">
        <v>21</v>
      </c>
      <c r="C13" s="5"/>
      <c r="D13" s="7"/>
      <c r="E13" s="9">
        <v>615942</v>
      </c>
      <c r="F13" s="10"/>
      <c r="G13" s="11">
        <v>637729</v>
      </c>
      <c r="H13" s="12"/>
      <c r="I13" s="13">
        <f>G13-E13</f>
        <v>21787</v>
      </c>
      <c r="J13" s="5"/>
      <c r="K13" s="5"/>
    </row>
    <row r="14" spans="1:11" ht="14.45" customHeight="1" x14ac:dyDescent="0.3">
      <c r="B14" s="5"/>
      <c r="C14" s="5"/>
      <c r="D14" s="7"/>
      <c r="E14" s="9"/>
      <c r="F14" s="14"/>
      <c r="G14" s="11"/>
      <c r="H14" s="12"/>
      <c r="I14" s="12"/>
      <c r="J14" s="5"/>
      <c r="K14" s="5"/>
    </row>
    <row r="15" spans="1:11" ht="14.45" customHeight="1" x14ac:dyDescent="0.3">
      <c r="B15" s="5" t="s">
        <v>22</v>
      </c>
      <c r="C15" s="5"/>
      <c r="D15" s="7"/>
      <c r="E15" s="15">
        <v>410929</v>
      </c>
      <c r="F15" s="10"/>
      <c r="G15" s="16">
        <v>445722</v>
      </c>
      <c r="H15" s="12"/>
      <c r="I15" s="17">
        <f>G15-E15</f>
        <v>34793</v>
      </c>
      <c r="J15" s="5"/>
      <c r="K15" s="5"/>
    </row>
    <row r="16" spans="1:11" ht="14.45" customHeight="1" x14ac:dyDescent="0.3">
      <c r="B16" s="5"/>
      <c r="C16" s="5"/>
      <c r="D16" s="5"/>
      <c r="E16" s="9"/>
      <c r="F16" s="14"/>
      <c r="G16" s="11"/>
      <c r="H16" s="12"/>
      <c r="I16" s="12"/>
      <c r="J16" s="5"/>
      <c r="K16" s="5"/>
    </row>
    <row r="17" spans="2:11" ht="14.45" customHeight="1" x14ac:dyDescent="0.3">
      <c r="B17" s="5"/>
      <c r="C17" s="5"/>
      <c r="D17" s="5"/>
      <c r="E17" s="9">
        <f>E13-E15</f>
        <v>205013</v>
      </c>
      <c r="F17" s="14"/>
      <c r="G17" s="11">
        <f>G13-G15</f>
        <v>192007</v>
      </c>
      <c r="H17" s="12"/>
      <c r="I17" s="13">
        <f>I13-I15</f>
        <v>-13006</v>
      </c>
      <c r="J17" s="5"/>
      <c r="K17" s="5"/>
    </row>
    <row r="18" spans="2:11" ht="14.45" customHeight="1" x14ac:dyDescent="0.3">
      <c r="B18" s="5"/>
      <c r="C18" s="5"/>
      <c r="D18" s="5"/>
      <c r="E18" s="9"/>
      <c r="F18" s="14"/>
      <c r="G18" s="11"/>
      <c r="H18" s="12"/>
      <c r="I18" s="12"/>
      <c r="J18" s="5"/>
      <c r="K18" s="5"/>
    </row>
    <row r="19" spans="2:11" ht="14.45" customHeight="1" x14ac:dyDescent="0.3">
      <c r="B19" s="5" t="s">
        <v>23</v>
      </c>
      <c r="C19" s="5"/>
      <c r="D19" s="5"/>
      <c r="E19" s="9">
        <v>176990</v>
      </c>
      <c r="F19" s="14"/>
      <c r="G19" s="11">
        <v>194390</v>
      </c>
      <c r="H19" s="12"/>
      <c r="I19" s="13">
        <f>G19-E19</f>
        <v>17400</v>
      </c>
      <c r="J19" s="5"/>
      <c r="K19" s="5"/>
    </row>
    <row r="20" spans="2:11" ht="14.45" customHeight="1" x14ac:dyDescent="0.3">
      <c r="B20" s="5"/>
      <c r="C20" s="5"/>
      <c r="D20" s="5"/>
      <c r="E20" s="9"/>
      <c r="F20" s="14"/>
      <c r="G20" s="11"/>
      <c r="H20" s="12"/>
      <c r="I20" s="12"/>
      <c r="J20" s="5"/>
      <c r="K20" s="5"/>
    </row>
    <row r="21" spans="2:11" ht="19.5" customHeight="1" thickBot="1" x14ac:dyDescent="0.35">
      <c r="B21" s="5" t="s">
        <v>59</v>
      </c>
      <c r="C21" s="5"/>
      <c r="D21" s="5"/>
      <c r="E21" s="18">
        <f>E17-E19</f>
        <v>28023</v>
      </c>
      <c r="F21" s="14"/>
      <c r="G21" s="19">
        <f>G17-G19</f>
        <v>-2383</v>
      </c>
      <c r="H21" s="12"/>
      <c r="I21" s="20">
        <f>E21-G21</f>
        <v>30406</v>
      </c>
      <c r="J21" s="5"/>
      <c r="K21" s="5"/>
    </row>
    <row r="22" spans="2:11" ht="12.75" customHeight="1" x14ac:dyDescent="0.3">
      <c r="B22" s="5"/>
      <c r="C22" s="5"/>
      <c r="D22" s="5"/>
      <c r="E22" s="21"/>
      <c r="F22" s="14"/>
      <c r="G22" s="22"/>
      <c r="H22" s="12"/>
      <c r="I22" s="13"/>
      <c r="J22" s="5"/>
      <c r="K22" s="5"/>
    </row>
    <row r="23" spans="2:11" ht="14.25" customHeight="1" x14ac:dyDescent="0.3">
      <c r="B23" s="5"/>
      <c r="C23" s="5"/>
      <c r="D23" s="5"/>
      <c r="E23" s="21"/>
      <c r="F23" s="14"/>
      <c r="G23" s="22"/>
      <c r="H23" s="12"/>
      <c r="I23" s="13"/>
      <c r="J23" s="5"/>
      <c r="K23" s="5"/>
    </row>
    <row r="24" spans="2:11" ht="14.45" customHeight="1" x14ac:dyDescent="0.3">
      <c r="B24" s="5"/>
      <c r="C24" s="5"/>
      <c r="D24" s="5"/>
      <c r="E24" s="5"/>
      <c r="F24" s="5"/>
      <c r="G24" s="5"/>
      <c r="H24" s="5"/>
      <c r="I24" s="5"/>
      <c r="J24" s="5"/>
      <c r="K24" s="5"/>
    </row>
    <row r="25" spans="2:11" ht="14.45" customHeight="1" x14ac:dyDescent="0.3">
      <c r="B25" s="5"/>
      <c r="C25" s="5"/>
      <c r="D25" s="5"/>
      <c r="E25" s="5"/>
      <c r="F25" s="5"/>
      <c r="G25" s="5"/>
      <c r="H25" s="5"/>
      <c r="I25" s="5"/>
      <c r="J25" s="5"/>
      <c r="K25" s="5"/>
    </row>
    <row r="26" spans="2:11" ht="14.45" customHeight="1" x14ac:dyDescent="0.3">
      <c r="B26" s="4" t="s">
        <v>49</v>
      </c>
      <c r="C26" s="5"/>
      <c r="D26" s="5"/>
      <c r="E26" s="5"/>
      <c r="F26" s="5"/>
      <c r="G26" s="5"/>
      <c r="H26" s="5"/>
      <c r="I26" s="5"/>
      <c r="J26" s="5"/>
      <c r="K26" s="5"/>
    </row>
    <row r="27" spans="2:11" ht="9" customHeight="1" x14ac:dyDescent="0.3">
      <c r="B27" s="5"/>
      <c r="C27" s="5"/>
      <c r="D27" s="5"/>
      <c r="E27" s="5"/>
      <c r="F27" s="5"/>
      <c r="G27" s="5"/>
      <c r="H27" s="5"/>
      <c r="I27" s="5"/>
      <c r="J27" s="5"/>
      <c r="K27" s="5"/>
    </row>
    <row r="28" spans="2:11" ht="14.45" customHeight="1" x14ac:dyDescent="0.3">
      <c r="B28" s="5"/>
      <c r="C28" s="5"/>
      <c r="D28" s="5"/>
      <c r="E28" s="7" t="s">
        <v>19</v>
      </c>
      <c r="F28" s="7"/>
      <c r="G28" s="7" t="s">
        <v>15</v>
      </c>
      <c r="H28" s="5"/>
      <c r="I28" s="5" t="s">
        <v>20</v>
      </c>
      <c r="J28" s="5"/>
      <c r="K28" s="5"/>
    </row>
    <row r="29" spans="2:11" ht="14.45" customHeight="1" x14ac:dyDescent="0.3">
      <c r="B29" s="5"/>
      <c r="C29" s="5"/>
      <c r="D29" s="5"/>
      <c r="E29" s="7" t="s">
        <v>0</v>
      </c>
      <c r="F29" s="7"/>
      <c r="G29" s="7" t="s">
        <v>0</v>
      </c>
      <c r="H29" s="5"/>
      <c r="I29" s="7" t="s">
        <v>0</v>
      </c>
      <c r="J29" s="5"/>
      <c r="K29" s="5"/>
    </row>
    <row r="30" spans="2:11" ht="8.25" customHeight="1" x14ac:dyDescent="0.3">
      <c r="B30" s="5"/>
      <c r="C30" s="5"/>
      <c r="D30" s="5"/>
      <c r="E30" s="5"/>
      <c r="F30" s="5"/>
      <c r="G30" s="5"/>
      <c r="H30" s="5"/>
      <c r="I30" s="5"/>
      <c r="J30" s="5"/>
      <c r="K30" s="5"/>
    </row>
    <row r="31" spans="2:11" ht="14.45" customHeight="1" x14ac:dyDescent="0.3">
      <c r="B31" s="5" t="s">
        <v>24</v>
      </c>
      <c r="C31" s="5"/>
      <c r="D31" s="5"/>
      <c r="E31" s="9">
        <v>-37037</v>
      </c>
      <c r="F31" s="11"/>
      <c r="G31" s="11">
        <v>-18051</v>
      </c>
      <c r="H31" s="11"/>
      <c r="I31" s="11">
        <f>E31-G31</f>
        <v>-18986</v>
      </c>
      <c r="J31" s="5"/>
      <c r="K31" s="5"/>
    </row>
    <row r="32" spans="2:11" ht="14.45" customHeight="1" x14ac:dyDescent="0.3">
      <c r="B32" s="5"/>
      <c r="C32" s="5"/>
      <c r="D32" s="5"/>
      <c r="E32" s="9"/>
      <c r="F32" s="11"/>
      <c r="G32" s="11"/>
      <c r="H32" s="11"/>
      <c r="I32" s="11"/>
      <c r="J32" s="5"/>
      <c r="K32" s="5"/>
    </row>
    <row r="33" spans="2:12" ht="14.45" customHeight="1" x14ac:dyDescent="0.3">
      <c r="B33" s="5" t="s">
        <v>37</v>
      </c>
      <c r="C33" s="5"/>
      <c r="D33" s="5"/>
      <c r="E33" s="9">
        <v>35258</v>
      </c>
      <c r="F33" s="11"/>
      <c r="G33" s="11">
        <v>3822</v>
      </c>
      <c r="H33" s="11"/>
      <c r="I33" s="11">
        <f>E33-G33</f>
        <v>31436</v>
      </c>
      <c r="J33" s="5"/>
      <c r="K33" s="5"/>
    </row>
    <row r="34" spans="2:12" ht="14.45" customHeight="1" x14ac:dyDescent="0.3">
      <c r="B34" s="5"/>
      <c r="C34" s="5"/>
      <c r="D34" s="5"/>
      <c r="E34" s="9"/>
      <c r="F34" s="11"/>
      <c r="G34" s="11"/>
      <c r="H34" s="11"/>
      <c r="I34" s="11"/>
      <c r="J34" s="5"/>
      <c r="K34" s="5"/>
    </row>
    <row r="35" spans="2:12" ht="14.45" customHeight="1" x14ac:dyDescent="0.3">
      <c r="B35" s="5" t="s">
        <v>26</v>
      </c>
      <c r="C35" s="5"/>
      <c r="D35" s="5"/>
      <c r="E35" s="9">
        <v>29802</v>
      </c>
      <c r="F35" s="11"/>
      <c r="G35" s="11">
        <v>11846</v>
      </c>
      <c r="H35" s="11"/>
      <c r="I35" s="11">
        <f>E35-G35</f>
        <v>17956</v>
      </c>
      <c r="J35" s="5"/>
      <c r="K35" s="5"/>
    </row>
    <row r="36" spans="2:12" ht="14.45" customHeight="1" x14ac:dyDescent="0.3">
      <c r="B36" s="5"/>
      <c r="C36" s="5"/>
      <c r="D36" s="5"/>
      <c r="E36" s="9"/>
      <c r="F36" s="11"/>
      <c r="G36" s="11"/>
      <c r="H36" s="11"/>
      <c r="I36" s="11"/>
      <c r="J36" s="5"/>
      <c r="K36" s="5"/>
    </row>
    <row r="37" spans="2:12" ht="18" customHeight="1" thickBot="1" x14ac:dyDescent="0.35">
      <c r="B37" s="5" t="s">
        <v>36</v>
      </c>
      <c r="C37" s="5"/>
      <c r="D37" s="5"/>
      <c r="E37" s="18">
        <f>SUM(E31:E35)</f>
        <v>28023</v>
      </c>
      <c r="F37" s="14"/>
      <c r="G37" s="19">
        <f>SUM(G31:G35)</f>
        <v>-2383</v>
      </c>
      <c r="H37" s="12"/>
      <c r="I37" s="20">
        <f>SUM(I31:I35)</f>
        <v>30406</v>
      </c>
      <c r="J37" s="5"/>
      <c r="K37" s="5"/>
    </row>
    <row r="38" spans="2:12" ht="18" customHeight="1" x14ac:dyDescent="0.3">
      <c r="B38" s="5"/>
      <c r="C38" s="5"/>
      <c r="D38" s="5"/>
      <c r="E38" s="21"/>
      <c r="F38" s="14"/>
      <c r="G38" s="22"/>
      <c r="H38" s="12"/>
      <c r="I38" s="13"/>
      <c r="J38" s="5"/>
      <c r="K38" s="5"/>
    </row>
    <row r="39" spans="2:12" ht="14.45" customHeight="1" x14ac:dyDescent="0.3">
      <c r="B39" s="5"/>
      <c r="C39" s="5"/>
      <c r="D39" s="5"/>
      <c r="E39" s="5"/>
      <c r="F39" s="5"/>
      <c r="G39" s="5"/>
      <c r="H39" s="5"/>
      <c r="I39" s="5"/>
      <c r="J39" s="5"/>
      <c r="K39" s="5"/>
    </row>
    <row r="40" spans="2:12" ht="15" customHeight="1" x14ac:dyDescent="0.3">
      <c r="B40" s="42" t="s">
        <v>44</v>
      </c>
      <c r="C40" s="42"/>
      <c r="D40" s="42"/>
      <c r="E40" s="42"/>
      <c r="F40" s="42"/>
      <c r="G40" s="42"/>
      <c r="H40" s="42"/>
      <c r="I40" s="42"/>
      <c r="J40" s="42"/>
      <c r="K40" s="42"/>
    </row>
    <row r="41" spans="2:12" ht="15" customHeight="1" x14ac:dyDescent="0.3">
      <c r="B41" s="23"/>
      <c r="C41" s="23"/>
      <c r="D41" s="23"/>
      <c r="E41" s="23"/>
      <c r="F41" s="23"/>
      <c r="G41" s="23"/>
      <c r="H41" s="23"/>
      <c r="I41" s="23"/>
      <c r="J41" s="23"/>
      <c r="K41" s="23"/>
    </row>
    <row r="42" spans="2:12" ht="60.75" customHeight="1" x14ac:dyDescent="0.25">
      <c r="B42" s="43" t="s">
        <v>60</v>
      </c>
      <c r="C42" s="43"/>
      <c r="D42" s="43"/>
      <c r="E42" s="43"/>
      <c r="F42" s="43"/>
      <c r="G42" s="43"/>
      <c r="H42" s="43"/>
      <c r="I42" s="43"/>
      <c r="J42" s="43"/>
      <c r="K42" s="43"/>
    </row>
    <row r="43" spans="2:12" ht="21" customHeight="1" x14ac:dyDescent="0.25">
      <c r="B43" s="24"/>
      <c r="C43" s="24"/>
      <c r="D43" s="24"/>
      <c r="E43" s="24"/>
      <c r="F43" s="24"/>
      <c r="G43" s="24"/>
      <c r="H43" s="24"/>
      <c r="I43" s="24"/>
      <c r="J43" s="24"/>
      <c r="K43" s="24"/>
    </row>
    <row r="44" spans="2:12" ht="27" customHeight="1" x14ac:dyDescent="0.25">
      <c r="B44" s="43" t="s">
        <v>55</v>
      </c>
      <c r="C44" s="43"/>
      <c r="D44" s="43"/>
      <c r="E44" s="43"/>
      <c r="F44" s="43"/>
      <c r="G44" s="43"/>
      <c r="H44" s="43"/>
      <c r="I44" s="43"/>
      <c r="J44" s="43"/>
      <c r="K44" s="43"/>
    </row>
    <row r="45" spans="2:12" ht="37.5" customHeight="1" x14ac:dyDescent="0.25">
      <c r="B45" s="43" t="s">
        <v>64</v>
      </c>
      <c r="C45" s="43"/>
      <c r="D45" s="43"/>
      <c r="E45" s="43"/>
      <c r="F45" s="43"/>
      <c r="G45" s="43"/>
      <c r="H45" s="43"/>
      <c r="I45" s="43"/>
      <c r="J45" s="43"/>
      <c r="K45" s="43"/>
    </row>
    <row r="46" spans="2:12" ht="18" customHeight="1" x14ac:dyDescent="0.25">
      <c r="B46" s="24"/>
      <c r="C46" s="24"/>
      <c r="D46" s="24"/>
      <c r="E46" s="24"/>
      <c r="F46" s="24"/>
      <c r="G46" s="24"/>
      <c r="H46" s="24"/>
      <c r="I46" s="24"/>
      <c r="J46" s="24"/>
      <c r="K46" s="24"/>
    </row>
    <row r="47" spans="2:12" ht="37.5" customHeight="1" x14ac:dyDescent="0.25">
      <c r="B47" s="43" t="s">
        <v>56</v>
      </c>
      <c r="C47" s="43"/>
      <c r="D47" s="43"/>
      <c r="E47" s="43"/>
      <c r="F47" s="43"/>
      <c r="G47" s="43"/>
      <c r="H47" s="43"/>
      <c r="I47" s="43"/>
      <c r="J47" s="43"/>
      <c r="K47" s="43"/>
      <c r="L47" t="s">
        <v>52</v>
      </c>
    </row>
    <row r="48" spans="2:12" ht="35.25" customHeight="1" x14ac:dyDescent="0.3">
      <c r="B48" s="41" t="s">
        <v>54</v>
      </c>
      <c r="C48" s="41"/>
      <c r="D48" s="41"/>
      <c r="E48" s="41"/>
      <c r="F48" s="41"/>
      <c r="G48" s="41"/>
      <c r="H48" s="41"/>
      <c r="I48" s="41"/>
      <c r="J48" s="41"/>
      <c r="K48" s="41"/>
    </row>
    <row r="49" spans="2:11" ht="14.45" customHeight="1" x14ac:dyDescent="0.3">
      <c r="B49" s="6"/>
      <c r="C49" s="6"/>
      <c r="D49" s="6"/>
      <c r="E49" s="6"/>
      <c r="F49" s="6"/>
      <c r="G49" s="6"/>
      <c r="H49" s="6"/>
      <c r="I49" s="6"/>
      <c r="J49" s="6"/>
      <c r="K49" s="6"/>
    </row>
    <row r="50" spans="2:11" ht="14.45" customHeight="1" x14ac:dyDescent="0.3">
      <c r="B50" s="4" t="s">
        <v>30</v>
      </c>
      <c r="C50" s="5"/>
      <c r="D50" s="5"/>
      <c r="E50" s="5"/>
      <c r="F50" s="5"/>
      <c r="G50" s="5"/>
      <c r="H50" s="6"/>
      <c r="I50" s="6"/>
      <c r="J50" s="6"/>
      <c r="K50" s="6"/>
    </row>
    <row r="51" spans="2:11" ht="14.45" customHeight="1" x14ac:dyDescent="0.3">
      <c r="B51" s="5"/>
      <c r="C51" s="5"/>
      <c r="D51" s="5"/>
      <c r="E51" s="5"/>
      <c r="F51" s="5"/>
      <c r="G51" s="5"/>
      <c r="H51" s="6"/>
      <c r="I51" s="6"/>
      <c r="J51" s="6"/>
      <c r="K51" s="6"/>
    </row>
    <row r="52" spans="2:11" ht="14.45" customHeight="1" x14ac:dyDescent="0.3">
      <c r="B52" s="4" t="s">
        <v>31</v>
      </c>
      <c r="C52" s="5"/>
      <c r="D52" s="25" t="s">
        <v>24</v>
      </c>
      <c r="E52" s="25" t="s">
        <v>25</v>
      </c>
      <c r="F52" s="25" t="s">
        <v>62</v>
      </c>
      <c r="G52" s="25" t="s">
        <v>27</v>
      </c>
      <c r="H52" s="6"/>
      <c r="I52" s="6"/>
      <c r="J52" s="6"/>
      <c r="K52" s="6"/>
    </row>
    <row r="53" spans="2:11" ht="14.45" customHeight="1" x14ac:dyDescent="0.3">
      <c r="B53" s="5"/>
      <c r="C53" s="5"/>
      <c r="D53" s="25" t="s">
        <v>0</v>
      </c>
      <c r="E53" s="25" t="s">
        <v>0</v>
      </c>
      <c r="F53" s="25" t="s">
        <v>0</v>
      </c>
      <c r="G53" s="25" t="s">
        <v>0</v>
      </c>
      <c r="H53" s="6"/>
      <c r="I53" s="6"/>
      <c r="J53" s="6"/>
      <c r="K53" s="6"/>
    </row>
    <row r="54" spans="2:11" ht="14.45" customHeight="1" x14ac:dyDescent="0.3">
      <c r="B54" s="5" t="s">
        <v>50</v>
      </c>
      <c r="C54" s="5"/>
      <c r="D54" s="9">
        <v>37160</v>
      </c>
      <c r="E54" s="9">
        <v>22625</v>
      </c>
      <c r="F54" s="9">
        <v>9002</v>
      </c>
      <c r="G54" s="13">
        <f>SUM(D54:F54)</f>
        <v>68787</v>
      </c>
      <c r="H54" s="6"/>
      <c r="I54" s="6"/>
      <c r="J54" s="6"/>
      <c r="K54" s="6"/>
    </row>
    <row r="55" spans="2:11" ht="14.45" customHeight="1" x14ac:dyDescent="0.3">
      <c r="B55" s="5"/>
      <c r="C55" s="5"/>
      <c r="D55" s="11"/>
      <c r="E55" s="11"/>
      <c r="F55" s="11"/>
      <c r="G55" s="12"/>
      <c r="H55" s="6"/>
      <c r="I55" s="6"/>
      <c r="J55" s="6"/>
      <c r="K55" s="6"/>
    </row>
    <row r="56" spans="2:11" ht="14.45" customHeight="1" x14ac:dyDescent="0.3">
      <c r="B56" s="5" t="s">
        <v>28</v>
      </c>
      <c r="C56" s="5"/>
      <c r="D56" s="16">
        <v>31004</v>
      </c>
      <c r="E56" s="16">
        <v>29202</v>
      </c>
      <c r="F56" s="16">
        <v>11369</v>
      </c>
      <c r="G56" s="17">
        <f>SUM(D56:F56)</f>
        <v>71575</v>
      </c>
      <c r="H56" s="6"/>
      <c r="I56" s="6"/>
      <c r="J56" s="6"/>
      <c r="K56" s="6"/>
    </row>
    <row r="57" spans="2:11" ht="14.45" customHeight="1" x14ac:dyDescent="0.3">
      <c r="B57" s="5"/>
      <c r="C57" s="5"/>
      <c r="D57" s="11"/>
      <c r="E57" s="11"/>
      <c r="F57" s="11"/>
      <c r="G57" s="12"/>
      <c r="H57" s="6"/>
      <c r="I57" s="6"/>
      <c r="J57" s="6"/>
      <c r="K57" s="6"/>
    </row>
    <row r="58" spans="2:11" ht="14.45" customHeight="1" x14ac:dyDescent="0.3">
      <c r="B58" s="5" t="s">
        <v>51</v>
      </c>
      <c r="C58" s="26"/>
      <c r="D58" s="16">
        <f>D54-D56</f>
        <v>6156</v>
      </c>
      <c r="E58" s="16">
        <f t="shared" ref="E58:G58" si="0">E54-E56</f>
        <v>-6577</v>
      </c>
      <c r="F58" s="16">
        <f t="shared" si="0"/>
        <v>-2367</v>
      </c>
      <c r="G58" s="16">
        <f t="shared" si="0"/>
        <v>-2788</v>
      </c>
      <c r="H58" s="6"/>
      <c r="I58" s="6"/>
      <c r="J58" s="6"/>
      <c r="K58" s="6"/>
    </row>
    <row r="59" spans="2:11" ht="14.45" customHeight="1" x14ac:dyDescent="0.3">
      <c r="B59" s="5"/>
      <c r="C59" s="5"/>
      <c r="D59" s="11"/>
      <c r="E59" s="11"/>
      <c r="F59" s="11"/>
      <c r="G59" s="12"/>
      <c r="H59" s="6"/>
      <c r="I59" s="6"/>
      <c r="J59" s="6"/>
      <c r="K59" s="6"/>
    </row>
    <row r="60" spans="2:11" ht="14.45" customHeight="1" x14ac:dyDescent="0.3">
      <c r="B60" s="5" t="s">
        <v>29</v>
      </c>
      <c r="C60" s="5"/>
      <c r="D60" s="27">
        <f>D58/D56</f>
        <v>0.19855502515804413</v>
      </c>
      <c r="E60" s="27">
        <f>E58/E56</f>
        <v>-0.22522429970549962</v>
      </c>
      <c r="F60" s="27">
        <f>F58/F56</f>
        <v>-0.20819773067112324</v>
      </c>
      <c r="G60" s="27">
        <f>G58/G56</f>
        <v>-3.8952148096402378E-2</v>
      </c>
      <c r="H60" s="6"/>
      <c r="I60" s="6"/>
      <c r="J60" s="6"/>
      <c r="K60" s="6"/>
    </row>
    <row r="61" spans="2:11" ht="17.25" customHeight="1" x14ac:dyDescent="0.25">
      <c r="B61" s="37"/>
      <c r="C61" s="37"/>
      <c r="D61" s="37"/>
      <c r="E61" s="37"/>
      <c r="F61" s="37"/>
      <c r="G61" s="37"/>
      <c r="H61" s="37"/>
      <c r="I61" s="37"/>
      <c r="J61" s="37"/>
      <c r="K61" s="37"/>
    </row>
    <row r="62" spans="2:11" ht="21.75" customHeight="1" x14ac:dyDescent="0.3">
      <c r="B62" s="38" t="s">
        <v>61</v>
      </c>
      <c r="C62" s="28"/>
      <c r="D62" s="28"/>
      <c r="E62" s="28"/>
      <c r="F62" s="28"/>
      <c r="G62" s="28"/>
      <c r="H62" s="28"/>
      <c r="I62" s="6"/>
      <c r="J62" s="6"/>
    </row>
    <row r="63" spans="2:11" ht="15" customHeight="1" x14ac:dyDescent="0.3">
      <c r="K63" s="6"/>
    </row>
    <row r="64" spans="2:11" ht="15" customHeight="1" x14ac:dyDescent="0.3">
      <c r="B64" s="23" t="s">
        <v>38</v>
      </c>
      <c r="C64" s="6"/>
      <c r="D64" s="6"/>
      <c r="E64" s="6"/>
      <c r="F64" s="6"/>
      <c r="G64" s="6"/>
      <c r="H64" s="6"/>
      <c r="I64" s="6"/>
      <c r="J64" s="6"/>
      <c r="K64" s="6"/>
    </row>
    <row r="65" spans="2:11" ht="15" customHeight="1" x14ac:dyDescent="0.3">
      <c r="B65" s="29"/>
      <c r="C65" s="5"/>
      <c r="D65" s="5"/>
      <c r="E65" s="5"/>
      <c r="F65" s="5"/>
      <c r="G65" s="5"/>
      <c r="H65" s="5"/>
      <c r="I65" s="5"/>
      <c r="J65" s="5"/>
      <c r="K65" s="5"/>
    </row>
    <row r="66" spans="2:11" ht="39" customHeight="1" x14ac:dyDescent="0.3">
      <c r="B66" s="41" t="s">
        <v>53</v>
      </c>
      <c r="C66" s="41"/>
      <c r="D66" s="41"/>
      <c r="E66" s="41"/>
      <c r="F66" s="41"/>
      <c r="G66" s="41"/>
      <c r="H66" s="41"/>
      <c r="I66" s="41"/>
      <c r="J66" s="41"/>
      <c r="K66" s="41"/>
    </row>
    <row r="67" spans="2:11" ht="15" customHeight="1" x14ac:dyDescent="0.3">
      <c r="B67" s="6"/>
      <c r="C67" s="6"/>
      <c r="D67" s="6"/>
      <c r="E67" s="6"/>
      <c r="F67" s="6"/>
      <c r="G67" s="6"/>
      <c r="H67" s="6"/>
      <c r="I67" s="6"/>
      <c r="J67" s="6"/>
      <c r="K67" s="6"/>
    </row>
    <row r="68" spans="2:11" ht="14.45" customHeight="1" x14ac:dyDescent="0.3">
      <c r="B68" s="4" t="s">
        <v>32</v>
      </c>
      <c r="C68" s="5"/>
      <c r="D68" s="5"/>
      <c r="E68" s="5"/>
      <c r="F68" s="5"/>
      <c r="G68" s="5"/>
      <c r="H68" s="24"/>
      <c r="I68" s="24"/>
      <c r="J68" s="24"/>
      <c r="K68" s="24"/>
    </row>
    <row r="69" spans="2:11" ht="14.45" customHeight="1" x14ac:dyDescent="0.3">
      <c r="B69" s="5"/>
      <c r="C69" s="5"/>
      <c r="D69" s="5"/>
      <c r="E69" s="5"/>
      <c r="F69" s="5"/>
      <c r="G69" s="5"/>
      <c r="H69" s="24"/>
      <c r="I69" s="24"/>
      <c r="J69" s="24"/>
      <c r="K69" s="24"/>
    </row>
    <row r="70" spans="2:11" ht="14.45" customHeight="1" x14ac:dyDescent="0.3">
      <c r="B70" s="5"/>
      <c r="C70" s="5"/>
      <c r="D70" s="5"/>
      <c r="E70" s="5"/>
      <c r="F70" s="5"/>
      <c r="G70" s="5"/>
      <c r="H70" s="24"/>
      <c r="I70" s="24"/>
      <c r="J70" s="24"/>
      <c r="K70" s="24"/>
    </row>
    <row r="71" spans="2:11" ht="14.45" customHeight="1" x14ac:dyDescent="0.3">
      <c r="B71" s="4" t="s">
        <v>1</v>
      </c>
      <c r="C71" s="5"/>
      <c r="D71" s="5"/>
      <c r="E71" s="25" t="s">
        <v>19</v>
      </c>
      <c r="F71" s="25" t="s">
        <v>15</v>
      </c>
      <c r="G71" s="25" t="s">
        <v>33</v>
      </c>
      <c r="H71" s="24"/>
      <c r="I71" s="24"/>
      <c r="J71" s="24"/>
      <c r="K71" s="24"/>
    </row>
    <row r="72" spans="2:11" ht="14.45" customHeight="1" x14ac:dyDescent="0.3">
      <c r="B72" s="4"/>
      <c r="C72" s="5"/>
      <c r="D72" s="5"/>
      <c r="E72" s="25" t="s">
        <v>0</v>
      </c>
      <c r="F72" s="25" t="s">
        <v>0</v>
      </c>
      <c r="G72" s="25" t="s">
        <v>0</v>
      </c>
      <c r="H72" s="24"/>
      <c r="I72" s="24"/>
      <c r="J72" s="24"/>
      <c r="K72" s="24"/>
    </row>
    <row r="73" spans="2:11" ht="14.45" customHeight="1" x14ac:dyDescent="0.3">
      <c r="B73" s="4"/>
      <c r="C73" s="5"/>
      <c r="D73" s="5"/>
      <c r="E73" s="7"/>
      <c r="F73" s="7"/>
      <c r="G73" s="7"/>
      <c r="H73" s="24"/>
      <c r="I73" s="24"/>
      <c r="J73" s="24"/>
      <c r="K73" s="24"/>
    </row>
    <row r="74" spans="2:11" ht="14.45" customHeight="1" x14ac:dyDescent="0.3">
      <c r="B74" s="5" t="s">
        <v>17</v>
      </c>
      <c r="C74" s="5"/>
      <c r="D74" s="5"/>
      <c r="E74" s="11">
        <v>96470</v>
      </c>
      <c r="F74" s="11">
        <v>99735</v>
      </c>
      <c r="G74" s="30">
        <f>E74-F74</f>
        <v>-3265</v>
      </c>
      <c r="H74" s="24"/>
      <c r="I74" s="24"/>
      <c r="J74" s="24"/>
      <c r="K74" s="24"/>
    </row>
    <row r="75" spans="2:11" ht="14.45" customHeight="1" x14ac:dyDescent="0.3">
      <c r="B75" s="5" t="s">
        <v>42</v>
      </c>
      <c r="C75" s="5"/>
      <c r="D75" s="5"/>
      <c r="E75" s="11">
        <v>748</v>
      </c>
      <c r="F75" s="11">
        <v>4000</v>
      </c>
      <c r="G75" s="30">
        <f t="shared" ref="G75:G92" si="1">E75-F75</f>
        <v>-3252</v>
      </c>
      <c r="H75" s="24"/>
      <c r="I75" s="24"/>
      <c r="J75" s="24"/>
      <c r="K75" s="24"/>
    </row>
    <row r="76" spans="2:11" ht="14.45" customHeight="1" x14ac:dyDescent="0.3">
      <c r="B76" s="5" t="s">
        <v>2</v>
      </c>
      <c r="C76" s="5"/>
      <c r="D76" s="5"/>
      <c r="E76" s="11">
        <v>5524</v>
      </c>
      <c r="F76" s="11">
        <v>5520</v>
      </c>
      <c r="G76" s="30">
        <f t="shared" si="1"/>
        <v>4</v>
      </c>
      <c r="H76" s="24"/>
      <c r="I76" s="24"/>
      <c r="J76" s="24"/>
      <c r="K76" s="24"/>
    </row>
    <row r="77" spans="2:11" ht="14.45" customHeight="1" x14ac:dyDescent="0.3">
      <c r="B77" s="5" t="s">
        <v>3</v>
      </c>
      <c r="C77" s="5"/>
      <c r="D77" s="5"/>
      <c r="E77" s="11">
        <v>1414</v>
      </c>
      <c r="F77" s="11">
        <v>3065</v>
      </c>
      <c r="G77" s="30">
        <f t="shared" si="1"/>
        <v>-1651</v>
      </c>
      <c r="H77" s="24"/>
      <c r="I77" s="24"/>
      <c r="J77" s="24"/>
      <c r="K77" s="24"/>
    </row>
    <row r="78" spans="2:11" ht="14.45" customHeight="1" x14ac:dyDescent="0.3">
      <c r="B78" s="5" t="s">
        <v>34</v>
      </c>
      <c r="C78" s="5"/>
      <c r="D78" s="5"/>
      <c r="E78" s="11">
        <v>1252</v>
      </c>
      <c r="F78" s="11">
        <v>1430</v>
      </c>
      <c r="G78" s="30">
        <f t="shared" si="1"/>
        <v>-178</v>
      </c>
      <c r="H78" s="24"/>
      <c r="I78" s="24"/>
      <c r="J78" s="24"/>
      <c r="K78" s="24"/>
    </row>
    <row r="79" spans="2:11" ht="14.45" customHeight="1" x14ac:dyDescent="0.3">
      <c r="B79" s="5" t="s">
        <v>4</v>
      </c>
      <c r="C79" s="5"/>
      <c r="D79" s="5"/>
      <c r="E79" s="11">
        <v>18719</v>
      </c>
      <c r="F79" s="11">
        <v>19104</v>
      </c>
      <c r="G79" s="30">
        <f t="shared" si="1"/>
        <v>-385</v>
      </c>
      <c r="H79" s="24"/>
      <c r="I79" s="24"/>
      <c r="J79" s="24"/>
      <c r="K79" s="24"/>
    </row>
    <row r="80" spans="2:11" ht="14.45" customHeight="1" x14ac:dyDescent="0.3">
      <c r="B80" s="5" t="s">
        <v>5</v>
      </c>
      <c r="C80" s="5"/>
      <c r="D80" s="5"/>
      <c r="E80" s="11">
        <v>5578</v>
      </c>
      <c r="F80" s="11">
        <v>4922</v>
      </c>
      <c r="G80" s="30">
        <f t="shared" si="1"/>
        <v>656</v>
      </c>
      <c r="H80" s="24"/>
      <c r="I80" s="24"/>
      <c r="J80" s="24"/>
      <c r="K80" s="24"/>
    </row>
    <row r="81" spans="2:11" ht="14.45" customHeight="1" x14ac:dyDescent="0.3">
      <c r="B81" s="5" t="s">
        <v>6</v>
      </c>
      <c r="C81" s="5"/>
      <c r="D81" s="5"/>
      <c r="E81" s="11">
        <v>2610</v>
      </c>
      <c r="F81" s="11">
        <v>2804</v>
      </c>
      <c r="G81" s="30">
        <f t="shared" si="1"/>
        <v>-194</v>
      </c>
      <c r="H81" s="24"/>
      <c r="I81" s="24"/>
      <c r="J81" s="24"/>
      <c r="K81" s="24"/>
    </row>
    <row r="82" spans="2:11" ht="14.45" customHeight="1" x14ac:dyDescent="0.3">
      <c r="B82" s="5" t="s">
        <v>7</v>
      </c>
      <c r="C82" s="5"/>
      <c r="D82" s="5"/>
      <c r="E82" s="11">
        <v>2064</v>
      </c>
      <c r="F82" s="11">
        <v>4095</v>
      </c>
      <c r="G82" s="30">
        <f t="shared" si="1"/>
        <v>-2031</v>
      </c>
      <c r="H82" s="24"/>
      <c r="I82" s="24"/>
      <c r="J82" s="24"/>
      <c r="K82" s="24"/>
    </row>
    <row r="83" spans="2:11" ht="14.45" customHeight="1" x14ac:dyDescent="0.3">
      <c r="B83" s="5" t="s">
        <v>35</v>
      </c>
      <c r="C83" s="5"/>
      <c r="D83" s="5"/>
      <c r="E83" s="11">
        <v>200</v>
      </c>
      <c r="F83" s="11">
        <v>4000</v>
      </c>
      <c r="G83" s="30">
        <f t="shared" si="1"/>
        <v>-3800</v>
      </c>
      <c r="H83" s="24"/>
      <c r="I83" s="24"/>
      <c r="J83" s="24"/>
      <c r="K83" s="24"/>
    </row>
    <row r="84" spans="2:11" ht="14.45" customHeight="1" x14ac:dyDescent="0.3">
      <c r="B84" s="5" t="s">
        <v>8</v>
      </c>
      <c r="C84" s="5"/>
      <c r="D84" s="5"/>
      <c r="E84" s="11">
        <v>32025</v>
      </c>
      <c r="F84" s="11">
        <v>30000</v>
      </c>
      <c r="G84" s="30">
        <f t="shared" si="1"/>
        <v>2025</v>
      </c>
      <c r="H84" s="24"/>
      <c r="I84" s="24"/>
      <c r="J84" s="24"/>
      <c r="K84" s="24"/>
    </row>
    <row r="85" spans="2:11" ht="14.45" customHeight="1" x14ac:dyDescent="0.3">
      <c r="B85" s="5" t="s">
        <v>9</v>
      </c>
      <c r="C85" s="5"/>
      <c r="D85" s="5"/>
      <c r="E85" s="11">
        <v>753</v>
      </c>
      <c r="F85" s="11">
        <v>300</v>
      </c>
      <c r="G85" s="30">
        <f t="shared" si="1"/>
        <v>453</v>
      </c>
      <c r="H85" s="24"/>
      <c r="I85" s="24"/>
      <c r="J85" s="24"/>
      <c r="K85" s="24"/>
    </row>
    <row r="86" spans="2:11" ht="14.45" customHeight="1" x14ac:dyDescent="0.3">
      <c r="B86" s="5" t="s">
        <v>10</v>
      </c>
      <c r="C86" s="5"/>
      <c r="D86" s="5"/>
      <c r="E86" s="11">
        <v>513</v>
      </c>
      <c r="F86" s="11">
        <v>528</v>
      </c>
      <c r="G86" s="30">
        <f t="shared" si="1"/>
        <v>-15</v>
      </c>
      <c r="H86" s="24"/>
      <c r="I86" s="24"/>
      <c r="J86" s="24"/>
      <c r="K86" s="24"/>
    </row>
    <row r="87" spans="2:11" ht="14.45" customHeight="1" x14ac:dyDescent="0.3">
      <c r="B87" s="5" t="s">
        <v>16</v>
      </c>
      <c r="C87" s="5"/>
      <c r="D87" s="5"/>
      <c r="E87" s="11">
        <v>0</v>
      </c>
      <c r="F87" s="11">
        <v>3000</v>
      </c>
      <c r="G87" s="30">
        <f t="shared" si="1"/>
        <v>-3000</v>
      </c>
      <c r="H87" s="24"/>
      <c r="I87" s="24"/>
      <c r="J87" s="24"/>
      <c r="K87" s="24"/>
    </row>
    <row r="88" spans="2:11" ht="14.45" customHeight="1" x14ac:dyDescent="0.3">
      <c r="B88" s="5" t="s">
        <v>11</v>
      </c>
      <c r="C88" s="5"/>
      <c r="D88" s="5"/>
      <c r="E88" s="11">
        <v>6475</v>
      </c>
      <c r="F88" s="11">
        <v>9639</v>
      </c>
      <c r="G88" s="30">
        <f t="shared" si="1"/>
        <v>-3164</v>
      </c>
      <c r="H88" s="24"/>
      <c r="I88" s="24"/>
      <c r="J88" s="24"/>
      <c r="K88" s="24"/>
    </row>
    <row r="89" spans="2:11" ht="18.75" x14ac:dyDescent="0.3">
      <c r="B89" s="5" t="s">
        <v>40</v>
      </c>
      <c r="C89" s="5"/>
      <c r="D89" s="5"/>
      <c r="E89" s="11">
        <v>0</v>
      </c>
      <c r="F89" s="11">
        <v>0</v>
      </c>
      <c r="G89" s="30">
        <f t="shared" si="1"/>
        <v>0</v>
      </c>
      <c r="H89" s="5"/>
      <c r="I89" s="24"/>
      <c r="J89" s="5"/>
      <c r="K89" s="5"/>
    </row>
    <row r="90" spans="2:11" ht="15" customHeight="1" x14ac:dyDescent="0.3">
      <c r="B90" s="5" t="s">
        <v>41</v>
      </c>
      <c r="C90" s="5"/>
      <c r="D90" s="5"/>
      <c r="E90" s="11">
        <v>0</v>
      </c>
      <c r="F90" s="11">
        <v>0</v>
      </c>
      <c r="G90" s="30">
        <f t="shared" si="1"/>
        <v>0</v>
      </c>
      <c r="H90" s="5"/>
      <c r="I90" s="24"/>
      <c r="J90" s="5"/>
      <c r="K90" s="5"/>
    </row>
    <row r="91" spans="2:11" ht="15" customHeight="1" x14ac:dyDescent="0.3">
      <c r="B91" s="5" t="s">
        <v>12</v>
      </c>
      <c r="C91" s="5"/>
      <c r="D91" s="5"/>
      <c r="E91" s="11">
        <v>98</v>
      </c>
      <c r="F91" s="11">
        <v>90</v>
      </c>
      <c r="G91" s="30">
        <f t="shared" si="1"/>
        <v>8</v>
      </c>
      <c r="H91" s="5"/>
      <c r="I91" s="24"/>
      <c r="J91" s="5"/>
      <c r="K91" s="5"/>
    </row>
    <row r="92" spans="2:11" ht="19.5" thickBot="1" x14ac:dyDescent="0.35">
      <c r="B92" s="5" t="s">
        <v>13</v>
      </c>
      <c r="C92" s="5"/>
      <c r="D92" s="5"/>
      <c r="E92" s="22">
        <v>2547</v>
      </c>
      <c r="F92" s="22">
        <v>2158</v>
      </c>
      <c r="G92" s="30">
        <f t="shared" si="1"/>
        <v>389</v>
      </c>
      <c r="H92" s="5"/>
      <c r="I92" s="24"/>
      <c r="J92" s="5"/>
      <c r="K92" s="5"/>
    </row>
    <row r="93" spans="2:11" ht="20.25" customHeight="1" thickBot="1" x14ac:dyDescent="0.35">
      <c r="B93" s="4" t="s">
        <v>14</v>
      </c>
      <c r="C93" s="5"/>
      <c r="D93" s="5"/>
      <c r="E93" s="31">
        <f>SUM(E74:E92)</f>
        <v>176990</v>
      </c>
      <c r="F93" s="31">
        <f>SUM(F74:F92)</f>
        <v>194390</v>
      </c>
      <c r="G93" s="31">
        <f>SUM(G74:G92)</f>
        <v>-17400</v>
      </c>
      <c r="H93" s="5"/>
      <c r="I93" s="24"/>
      <c r="J93" s="5"/>
      <c r="K93" s="5"/>
    </row>
    <row r="94" spans="2:11" ht="15" customHeight="1" x14ac:dyDescent="0.3">
      <c r="B94" s="5"/>
      <c r="C94" s="5"/>
      <c r="D94" s="5"/>
      <c r="E94" s="5"/>
      <c r="F94" s="5"/>
      <c r="G94" s="5"/>
      <c r="H94" s="5"/>
      <c r="I94" s="24"/>
      <c r="J94" s="5"/>
      <c r="K94" s="5"/>
    </row>
    <row r="95" spans="2:11" ht="15" customHeight="1" x14ac:dyDescent="0.3">
      <c r="B95" s="5"/>
      <c r="C95" s="5"/>
      <c r="D95" s="5"/>
      <c r="E95" s="5"/>
      <c r="F95" s="5"/>
      <c r="G95" s="5"/>
      <c r="H95" s="12"/>
      <c r="I95" s="5"/>
      <c r="J95" s="5"/>
      <c r="K95" s="5"/>
    </row>
    <row r="96" spans="2:11" ht="15" customHeight="1" x14ac:dyDescent="0.3">
      <c r="B96" s="4" t="s">
        <v>39</v>
      </c>
      <c r="C96" s="5"/>
      <c r="D96" s="5"/>
      <c r="E96" s="5"/>
      <c r="F96" s="5"/>
      <c r="G96" s="5"/>
      <c r="H96" s="5"/>
      <c r="I96" s="5"/>
      <c r="J96" s="5"/>
      <c r="K96" s="5"/>
    </row>
    <row r="97" spans="2:22" ht="15" customHeight="1" x14ac:dyDescent="0.3">
      <c r="B97" s="4"/>
      <c r="C97" s="5"/>
      <c r="D97" s="5"/>
      <c r="E97" s="5"/>
      <c r="F97" s="5"/>
      <c r="G97" s="5"/>
      <c r="H97" s="5"/>
      <c r="I97" s="5"/>
      <c r="J97" s="5"/>
      <c r="K97" s="5"/>
    </row>
    <row r="98" spans="2:22" ht="36.75" customHeight="1" x14ac:dyDescent="0.25">
      <c r="B98" s="40" t="s">
        <v>57</v>
      </c>
      <c r="C98" s="40"/>
      <c r="D98" s="40"/>
      <c r="E98" s="40"/>
      <c r="F98" s="40"/>
      <c r="G98" s="40"/>
      <c r="H98" s="40"/>
      <c r="I98" s="40"/>
      <c r="J98" s="40"/>
      <c r="K98" s="40"/>
      <c r="O98" s="39"/>
      <c r="P98" s="39"/>
      <c r="Q98" s="39"/>
      <c r="R98" s="39"/>
      <c r="S98" s="39"/>
      <c r="T98" s="39"/>
      <c r="U98" s="39"/>
      <c r="V98" s="39"/>
    </row>
    <row r="99" spans="2:22" ht="18.75" x14ac:dyDescent="0.3">
      <c r="B99" s="5"/>
      <c r="C99" s="5"/>
      <c r="D99" s="5"/>
      <c r="E99" s="5"/>
      <c r="F99" s="5"/>
      <c r="G99" s="5"/>
      <c r="H99" s="5"/>
      <c r="I99" s="5"/>
      <c r="J99" s="5"/>
      <c r="K99" s="5"/>
    </row>
    <row r="100" spans="2:22" ht="18.75" x14ac:dyDescent="0.3">
      <c r="B100" s="5"/>
      <c r="C100" s="5"/>
      <c r="D100" s="5"/>
      <c r="E100" s="25" t="s">
        <v>0</v>
      </c>
      <c r="F100" s="5"/>
      <c r="G100" s="5"/>
      <c r="H100" s="5"/>
      <c r="I100" s="5"/>
      <c r="J100" s="5"/>
      <c r="K100" s="5"/>
    </row>
    <row r="101" spans="2:22" ht="18.75" x14ac:dyDescent="0.3">
      <c r="B101" s="32" t="s">
        <v>45</v>
      </c>
      <c r="C101" s="33"/>
      <c r="D101" s="33"/>
      <c r="E101" s="34">
        <v>1099626</v>
      </c>
      <c r="F101" s="5"/>
      <c r="G101" s="5"/>
      <c r="H101" s="5"/>
      <c r="I101" s="5"/>
      <c r="J101" s="5"/>
      <c r="K101" s="5"/>
    </row>
    <row r="102" spans="2:22" ht="18.75" x14ac:dyDescent="0.3">
      <c r="B102" s="32" t="s">
        <v>46</v>
      </c>
      <c r="C102" s="33"/>
      <c r="D102" s="33"/>
      <c r="E102" s="34">
        <v>64394</v>
      </c>
      <c r="F102" s="5"/>
      <c r="G102" s="5"/>
      <c r="H102" s="5"/>
      <c r="I102" s="5"/>
      <c r="J102" s="5"/>
      <c r="K102" s="5"/>
    </row>
    <row r="103" spans="2:22" ht="18.75" x14ac:dyDescent="0.3">
      <c r="B103" s="32" t="s">
        <v>47</v>
      </c>
      <c r="C103" s="33"/>
      <c r="D103" s="33"/>
      <c r="E103" s="34">
        <v>-228128</v>
      </c>
      <c r="F103" s="5"/>
      <c r="G103" s="5"/>
      <c r="H103" s="5"/>
      <c r="I103" s="5"/>
      <c r="J103" s="5"/>
      <c r="K103" s="5"/>
    </row>
    <row r="104" spans="2:22" ht="19.5" thickBot="1" x14ac:dyDescent="0.35">
      <c r="B104" s="35" t="s">
        <v>48</v>
      </c>
      <c r="C104" s="33"/>
      <c r="D104" s="33"/>
      <c r="E104" s="36">
        <f>SUM(E101:E103)</f>
        <v>935892</v>
      </c>
      <c r="F104" s="5"/>
      <c r="G104" s="5"/>
      <c r="H104" s="5"/>
      <c r="I104" s="5"/>
      <c r="J104" s="5"/>
      <c r="K104" s="5"/>
    </row>
    <row r="105" spans="2:22" ht="19.5" thickTop="1" x14ac:dyDescent="0.3">
      <c r="B105" s="5"/>
      <c r="C105" s="5"/>
      <c r="D105" s="5"/>
      <c r="E105" s="5"/>
      <c r="F105" s="5"/>
      <c r="G105" s="5"/>
      <c r="H105" s="5"/>
      <c r="I105" s="5"/>
      <c r="J105" s="5"/>
      <c r="K105" s="5"/>
    </row>
    <row r="106" spans="2:22" ht="18.75" x14ac:dyDescent="0.3">
      <c r="B106" s="5"/>
      <c r="C106" s="5"/>
      <c r="D106" s="5"/>
      <c r="E106" s="5"/>
      <c r="F106" s="5"/>
      <c r="G106" s="5"/>
      <c r="H106" s="5"/>
      <c r="I106" s="5"/>
      <c r="J106" s="5"/>
      <c r="K106" s="5"/>
    </row>
  </sheetData>
  <mergeCells count="11">
    <mergeCell ref="O98:V98"/>
    <mergeCell ref="B98:K98"/>
    <mergeCell ref="B48:K48"/>
    <mergeCell ref="B66:K66"/>
    <mergeCell ref="B5:K5"/>
    <mergeCell ref="B40:K40"/>
    <mergeCell ref="B42:K42"/>
    <mergeCell ref="B45:K45"/>
    <mergeCell ref="B44:K44"/>
    <mergeCell ref="B6:K6"/>
    <mergeCell ref="B47:K47"/>
  </mergeCells>
  <pageMargins left="0.70866141732283472" right="0.31496062992125984" top="0.55118110236220474" bottom="0.35433070866141736" header="0.31496062992125984" footer="0.31496062992125984"/>
  <pageSetup paperSize="9" scale="65" fitToWidth="2" fitToHeight="2" orientation="portrait" r:id="rId1"/>
  <headerFooter>
    <oddFooter>Page &amp;P of &amp;N</oddFooter>
  </headerFooter>
  <rowBreaks count="1" manualBreakCount="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Narrative Report</vt:lpstr>
      <vt:lpstr>'Narrative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Billy</dc:creator>
  <cp:lastModifiedBy>Billy</cp:lastModifiedBy>
  <cp:lastPrinted>2024-11-08T15:16:06Z</cp:lastPrinted>
  <dcterms:created xsi:type="dcterms:W3CDTF">2014-07-30T15:31:37Z</dcterms:created>
  <dcterms:modified xsi:type="dcterms:W3CDTF">2024-11-15T15:34:09Z</dcterms:modified>
</cp:coreProperties>
</file>